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hedule F Analysis" state="visible" r:id="rId4"/>
    <sheet sheetId="2" name="Industry Benchmarks" state="visible" r:id="rId5"/>
    <sheet sheetId="3" name="Understanding Your Numbers" state="visible" r:id="rId6"/>
  </sheets>
  <calcPr calcId="171027"/>
</workbook>
</file>

<file path=xl/sharedStrings.xml><?xml version="1.0" encoding="utf-8"?>
<sst xmlns="http://schemas.openxmlformats.org/spreadsheetml/2006/main" count="263" uniqueCount="207">
  <si>
    <t>Lone Cowgirl Company Schedule F Analyzer</t>
  </si>
  <si>
    <t>Enter your numbers below. Formulas auto-calculate everything.</t>
  </si>
  <si>
    <t>Farm Information</t>
  </si>
  <si>
    <t>Farm Type</t>
  </si>
  <si>
    <t>Cattle Ranch</t>
  </si>
  <si>
    <t>Tax Year</t>
  </si>
  <si>
    <t>Part I — Farm Income (Cash Basis)</t>
  </si>
  <si>
    <t>Key Financial Ratios</t>
  </si>
  <si>
    <t>Description</t>
  </si>
  <si>
    <t>IRS Line</t>
  </si>
  <si>
    <t>Amount</t>
  </si>
  <si>
    <t>Ratio</t>
  </si>
  <si>
    <t>Value</t>
  </si>
  <si>
    <t>What It Means</t>
  </si>
  <si>
    <t>Sales of Livestock &amp; Produce</t>
  </si>
  <si>
    <t>Line 2</t>
  </si>
  <si>
    <t>Operating Margin</t>
  </si>
  <si>
    <t>&gt;20% Healthy, 5-20% Thin, &lt;5% Danger</t>
  </si>
  <si>
    <t>Cooperative Distributions</t>
  </si>
  <si>
    <t>Line 3a</t>
  </si>
  <si>
    <t>Expense Ratio</t>
  </si>
  <si>
    <t>&lt;80% Good, 80-95% Tight, &gt;95% Critical</t>
  </si>
  <si>
    <t>Agricultural Program Payments</t>
  </si>
  <si>
    <t>Line 4a</t>
  </si>
  <si>
    <t>Depreciation Intensity</t>
  </si>
  <si>
    <t>&gt;15% High capital, 5-15% Moderate, &lt;5% Low</t>
  </si>
  <si>
    <t>CCC Loans Reported</t>
  </si>
  <si>
    <t>Line 5a</t>
  </si>
  <si>
    <t>Debt Load (Interest %)</t>
  </si>
  <si>
    <t>&gt;10% Heavy debt, 3-10% Manageable, &lt;3% Low</t>
  </si>
  <si>
    <t>Crop Insurance Proceeds</t>
  </si>
  <si>
    <t>Line 6</t>
  </si>
  <si>
    <t>Labor Efficiency</t>
  </si>
  <si>
    <t>&gt;25% Labor-heavy, 10-25% Moderate, &lt;10% Lean</t>
  </si>
  <si>
    <t>Custom Hire (Machine Work) Income</t>
  </si>
  <si>
    <t>Line 7</t>
  </si>
  <si>
    <t>Gov't Dependency</t>
  </si>
  <si>
    <t>&gt;25% High reliance, 10-25% Moderate, &lt;10% Market-driven</t>
  </si>
  <si>
    <t>Other Farm Income</t>
  </si>
  <si>
    <t>Line 8</t>
  </si>
  <si>
    <t>TOTAL GROSS FARM INCOME</t>
  </si>
  <si>
    <t>Line 9</t>
  </si>
  <si>
    <t>Expense Breakdown (% of Income)</t>
  </si>
  <si>
    <t>Part II — Farm Expenses</t>
  </si>
  <si>
    <t>Category</t>
  </si>
  <si>
    <t>% of Income</t>
  </si>
  <si>
    <t>Car &amp; Truck Expenses</t>
  </si>
  <si>
    <t>Line 10</t>
  </si>
  <si>
    <t>Chemicals</t>
  </si>
  <si>
    <t>Line 11</t>
  </si>
  <si>
    <t>Conservation Expenses</t>
  </si>
  <si>
    <t>Line 12</t>
  </si>
  <si>
    <t>Custom Hire (Machine Work)</t>
  </si>
  <si>
    <t>Line 13</t>
  </si>
  <si>
    <t>Depreciation &amp; Section 179</t>
  </si>
  <si>
    <t>Line 14</t>
  </si>
  <si>
    <t>Employee Benefit Programs</t>
  </si>
  <si>
    <t>Line 15</t>
  </si>
  <si>
    <t>Feed</t>
  </si>
  <si>
    <t>Line 16</t>
  </si>
  <si>
    <t>Fertilizers &amp; Lime</t>
  </si>
  <si>
    <t>Line 17</t>
  </si>
  <si>
    <t>Freight &amp; Trucking</t>
  </si>
  <si>
    <t>Line 18</t>
  </si>
  <si>
    <t>Gasoline, Fuel &amp; Oil</t>
  </si>
  <si>
    <t>Line 19</t>
  </si>
  <si>
    <t>Insurance (other than health)</t>
  </si>
  <si>
    <t>Line 20</t>
  </si>
  <si>
    <t>Interest — Mortgage</t>
  </si>
  <si>
    <t>Line 21a</t>
  </si>
  <si>
    <t>Interest — Other</t>
  </si>
  <si>
    <t>Line 21b</t>
  </si>
  <si>
    <t>Labor Hired</t>
  </si>
  <si>
    <t>Line 22</t>
  </si>
  <si>
    <t>Pension &amp; Profit-Sharing Plans</t>
  </si>
  <si>
    <t>Line 23</t>
  </si>
  <si>
    <t>Rent — Vehicles &amp; Equipment</t>
  </si>
  <si>
    <t>Line 24a</t>
  </si>
  <si>
    <t>Rent — Land &amp; Other</t>
  </si>
  <si>
    <t>Line 24b</t>
  </si>
  <si>
    <t>Repairs &amp; Maintenance</t>
  </si>
  <si>
    <t>Line 25</t>
  </si>
  <si>
    <t>Seeds &amp; Plants</t>
  </si>
  <si>
    <t>Line 26</t>
  </si>
  <si>
    <t>Storage &amp; Warehousing</t>
  </si>
  <si>
    <t>Line 27</t>
  </si>
  <si>
    <t>Supplies</t>
  </si>
  <si>
    <t>Line 28</t>
  </si>
  <si>
    <t>Taxes</t>
  </si>
  <si>
    <t>Line 29</t>
  </si>
  <si>
    <t>Utilities</t>
  </si>
  <si>
    <t>Line 30</t>
  </si>
  <si>
    <t>Vet, Breeding &amp; Medicine</t>
  </si>
  <si>
    <t>Line 31</t>
  </si>
  <si>
    <t>Other Expenses</t>
  </si>
  <si>
    <t>Line 32</t>
  </si>
  <si>
    <t>TOTAL FARM EXPENSES</t>
  </si>
  <si>
    <t>Line 33</t>
  </si>
  <si>
    <t>OPERATING MARGIN SCORE</t>
  </si>
  <si>
    <t>NET FARM PROFIT / (LOSS)</t>
  </si>
  <si>
    <t>Generated by Lone Cowgirl Company — lone-cowgirl-company.polsia.app — The tools, templates, and resources provided by Lone Cowgirl Company are for informational and educational purposes only. Use of these materials does not establish a client-advisor, accountant-client, or fiduciary relationship. All information is provided as-is without warranty. Lone Cowgirl Company and its affiliates are not liable for any decisions made or actions taken based on information obtained through these resources. Users should consult a qualified accounting, tax, or financial professional regarding their specific circumstances before making financial decisions.</t>
  </si>
  <si>
    <t>Tip: Select the Expense Breakdown data (F20:G44) and Insert &gt; Chart to create a visual breakdown.</t>
  </si>
  <si>
    <t>Industry Benchmarks by Farm Type</t>
  </si>
  <si>
    <t>Approximate averages based on USDA Economic Research Service data. Use as reference points, not absolutes.</t>
  </si>
  <si>
    <t>Avg Operating Margin</t>
  </si>
  <si>
    <t>Top Expense #1</t>
  </si>
  <si>
    <t>Top Expense #2</t>
  </si>
  <si>
    <t>Top Expense #3</t>
  </si>
  <si>
    <t>Typical Expense Ratio</t>
  </si>
  <si>
    <t>Typical Depreciation %</t>
  </si>
  <si>
    <t>Typical Labor %</t>
  </si>
  <si>
    <t>Key Considerations</t>
  </si>
  <si>
    <t>12%</t>
  </si>
  <si>
    <t>Vet &amp; Medicine</t>
  </si>
  <si>
    <t>Labor</t>
  </si>
  <si>
    <t>85-90%</t>
  </si>
  <si>
    <t>8-12%</t>
  </si>
  <si>
    <t>10-18%</t>
  </si>
  <si>
    <t>Highly cyclical. Feed costs 30-50% of expenses. Weather and cattle prices drive volatility.</t>
  </si>
  <si>
    <t>Dairy</t>
  </si>
  <si>
    <t>8%</t>
  </si>
  <si>
    <t>Repairs</t>
  </si>
  <si>
    <t>90-95%</t>
  </si>
  <si>
    <t>10-15%</t>
  </si>
  <si>
    <t>15-25%</t>
  </si>
  <si>
    <t>Thin margins, high capital. Milk price contracts help stabilize. Labor-intensive daily operations.</t>
  </si>
  <si>
    <t>Row Crop (Corn, Soy, Wheat)</t>
  </si>
  <si>
    <t>15%</t>
  </si>
  <si>
    <t>Fertilizers</t>
  </si>
  <si>
    <t>Seeds</t>
  </si>
  <si>
    <t>80-88%</t>
  </si>
  <si>
    <t>5-12%</t>
  </si>
  <si>
    <t>Input cost sensitive. Crop insurance critical. Highly mechanized = high depreciation.</t>
  </si>
  <si>
    <t>Specialty Crop (Vegetables, Fruit)</t>
  </si>
  <si>
    <t>18%</t>
  </si>
  <si>
    <t>Seeds/Plants</t>
  </si>
  <si>
    <t>78-85%</t>
  </si>
  <si>
    <t>6-10%</t>
  </si>
  <si>
    <t>25-40%</t>
  </si>
  <si>
    <t>Higher margins but labor-intensive. Perishable products = timing risk. Direct sales improve margins.</t>
  </si>
  <si>
    <t>Poultry</t>
  </si>
  <si>
    <t>10%</t>
  </si>
  <si>
    <t>88-93%</t>
  </si>
  <si>
    <t>10-20%</t>
  </si>
  <si>
    <t>Contract growing common. Feed 60-70% of costs. Climate control utilities significant.</t>
  </si>
  <si>
    <t>Hog/Swine</t>
  </si>
  <si>
    <t>9%</t>
  </si>
  <si>
    <t>Fuel</t>
  </si>
  <si>
    <t>88-94%</t>
  </si>
  <si>
    <t>8-15%</t>
  </si>
  <si>
    <t>Feed 55-65% of costs. Disease risk high. Market price swings can erase margins quickly.</t>
  </si>
  <si>
    <t>Hay &amp; Forage</t>
  </si>
  <si>
    <t>14%</t>
  </si>
  <si>
    <t>82-88%</t>
  </si>
  <si>
    <t>12-18%</t>
  </si>
  <si>
    <t>Equipment-heavy. Weather dependent on cutting timing. Local markets preferred to avoid freight costs.</t>
  </si>
  <si>
    <t>Timber</t>
  </si>
  <si>
    <t>22%</t>
  </si>
  <si>
    <t>Depreciation</t>
  </si>
  <si>
    <t>Freight</t>
  </si>
  <si>
    <t>75-82%</t>
  </si>
  <si>
    <t>15-22%</t>
  </si>
  <si>
    <t>12-20%</t>
  </si>
  <si>
    <t>Long growth cycles. Tax advantages (capital gains treatment). Low annual maintenance but high harvest costs.</t>
  </si>
  <si>
    <t>Vineyard/Winery</t>
  </si>
  <si>
    <t>20%</t>
  </si>
  <si>
    <t>76-84%</t>
  </si>
  <si>
    <t>10-16%</t>
  </si>
  <si>
    <t>20-35%</t>
  </si>
  <si>
    <t>High establishment cost (3-5 years before revenue). Premium pricing possible. Agritourism revenue adds diversification.</t>
  </si>
  <si>
    <t>Diversified Operation</t>
  </si>
  <si>
    <t>13%</t>
  </si>
  <si>
    <t>84-90%</t>
  </si>
  <si>
    <t>8-14%</t>
  </si>
  <si>
    <t>12-22%</t>
  </si>
  <si>
    <t>Risk diversification benefit. Management complexity increases. Track each enterprise separately for clarity.</t>
  </si>
  <si>
    <t>Understanding Your Numbers</t>
  </si>
  <si>
    <t>Plain-English explanations of what your Schedule F ratios actually mean for your operation.</t>
  </si>
  <si>
    <t>OPERATING MARGIN</t>
  </si>
  <si>
    <t>The percentage of every dollar of income you get to keep after all expenses. If you bring in $500,000 and keep $75,000, your margin is 15%.</t>
  </si>
  <si>
    <t>Above 20% = strong position to reinvest or build reserves. 5-20% = functional but vulnerable to bad years. Below 5% = one bad season away from a loss.</t>
  </si>
  <si>
    <t>EXPENSE RATIO</t>
  </si>
  <si>
    <t>How much of your gross income goes to expenses. An 85% ratio means 85 cents of every dollar earned goes right back out.</t>
  </si>
  <si>
    <t>Below 80% = efficient operation. 80-95% = tight, focus on reducing top 3 expense categories. Above 95% = nearly all income consumed by costs.</t>
  </si>
  <si>
    <t>DEPRECIATION INTENSITY</t>
  </si>
  <si>
    <t>How much of your income is consumed by equipment/improvement depreciation. High values mean you have a lot of capital tied up in assets.</t>
  </si>
  <si>
    <t>Above 15% = capital-intensive. Make sure your equipment utilization is high. Consider custom hire for low-use machines vs. owning.</t>
  </si>
  <si>
    <t>DEBT LOAD (INTEREST %)</t>
  </si>
  <si>
    <t>The percentage of gross income that goes to interest payments (mortgage + other). This measures how much of your revenue services debt.</t>
  </si>
  <si>
    <t>Above 10% = heavy debt burden, consider refinancing. 3-10% = manageable but worth monitoring rates. Below 3% = low leverage, strong position.</t>
  </si>
  <si>
    <t>LABOR EFFICIENCY</t>
  </si>
  <si>
    <t>Percentage of income spent on hired labor + employee benefits. High values mean your operation is labor-intensive.</t>
  </si>
  <si>
    <t>Above 25% = explore automation or crew restructuring. Every 5% reduction in labor costs adds thousands to your bottom line.</t>
  </si>
  <si>
    <t>GOV'T DEPENDENCY</t>
  </si>
  <si>
    <t>Percentage of income from government programs (ag payments, CCC loans, crop insurance). High dependency = vulnerability to policy changes.</t>
  </si>
  <si>
    <t>Above 25% = high risk if programs change. Below 10% = market-driven operation. Diversify income sources to reduce dependency.</t>
  </si>
  <si>
    <t>WHAT TO WATCH FOR</t>
  </si>
  <si>
    <t>Repairs &gt; Depreciation</t>
  </si>
  <si>
    <t>When repair costs significantly exceed depreciation, you may be maintaining aging equipment that's cheaper to replace.</t>
  </si>
  <si>
    <t>Compare repair costs to replacement cost + financing. A new machine with warranty may cost less than constant breakdowns.</t>
  </si>
  <si>
    <t>Single Income Source</t>
  </si>
  <si>
    <t>If all revenue comes from one line item, you're exposed to price volatility in that single market.</t>
  </si>
  <si>
    <t>Consider custom hire income, direct sales, agritourism, or government programs to diversify revenue streams.</t>
  </si>
  <si>
    <t>Top 3 Costs &gt; 70%</t>
  </si>
  <si>
    <t>When your top 3 expenses consume more than 70% of total costs, a spike in any of them hits hard.</t>
  </si>
  <si>
    <t>Lock in forward contracts, diversify suppliers, or find alternatives for your biggest cost drivers.</t>
  </si>
  <si>
    <t>Generated by Lone Cowgirl Company — Financial Clarity for Agriculture — lone-cowgirl-company.polsia.app — The tools, templates, and resources provided by Lone Cowgirl Company are for informational and educational purposes only. Use of these materials does not establish a client-advisor, accountant-client, or fiduciary relationship. All information is provided as-is without warranty. Lone Cowgirl Company and its affiliates are not liable for any decisions made or actions taken based on information obtained through these resources. Users should consult a qualified accounting, tax, or financial professional regarding their specific circumstances before making financial decisions.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</si>
</sst>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0.0%"/>
  </numFmts>
  <fonts count="17" x14ac:knownFonts="1">
    <font>
      <color theme="1"/>
      <family val="2"/>
      <scheme val="minor"/>
      <sz val="11"/>
      <name val="Calibri"/>
    </font>
    <font>
      <b/>
      <color rgb="1A3A2A"/>
      <sz val="20"/>
      <name val="Calibri"/>
    </font>
    <font>
      <i/>
      <color rgb="7A756E"/>
      <sz val="10"/>
      <name val="Calibri"/>
    </font>
    <font>
      <b/>
      <color rgb="1A3A2A"/>
      <sz val="14"/>
      <name val="Calibri"/>
    </font>
    <font>
      <color rgb="3D2E1F"/>
      <sz val="10"/>
      <name val="Calibri"/>
    </font>
    <font>
      <color rgb="3D2E1F"/>
      <sz val="11"/>
      <name val="Calibri"/>
    </font>
    <font>
      <b/>
      <color rgb="1A3A2A"/>
      <sz val="11"/>
      <name val="Calibri"/>
    </font>
    <font>
      <i/>
      <color rgb="C8A23C"/>
      <sz val="9"/>
      <name val="Calibri"/>
    </font>
    <font>
      <b/>
      <color rgb="FFFFFF"/>
      <sz val="11"/>
      <name val="Calibri"/>
    </font>
    <font>
      <i/>
      <color rgb="7A756E"/>
      <sz val="9"/>
      <name val="Calibri"/>
    </font>
    <font>
      <b/>
      <color rgb="1A3A2A"/>
      <sz val="12"/>
      <name val="Calibri"/>
    </font>
    <font>
      <color rgb="3D2E1F"/>
      <sz val="9"/>
      <name val="Calibri"/>
    </font>
    <font>
      <b/>
      <color rgb="1A3A2A"/>
      <sz val="9"/>
      <name val="Calibri"/>
    </font>
    <font>
      <b/>
      <color rgb="FFFFFF"/>
      <sz val="12"/>
      <name val="Calibri"/>
    </font>
    <font>
      <b/>
      <color rgb="1A3A2A"/>
      <sz val="10"/>
      <name val="Calibri"/>
    </font>
    <font>
      <color rgb="4A6741"/>
      <sz val="10"/>
      <name val="Calibri"/>
    </font>
    <font>
      <i/>
      <color rgb="C8A23C"/>
      <sz val="1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8E7"/>
      </patternFill>
    </fill>
    <fill>
      <patternFill patternType="solid">
        <fgColor rgb="E8F5E9"/>
      </patternFill>
    </fill>
    <fill>
      <patternFill patternType="solid">
        <fgColor rgb="F5E6C8"/>
      </patternFill>
    </fill>
    <fill>
      <patternFill patternType="solid">
        <fgColor rgb="1A3A2A"/>
      </patternFill>
    </fill>
    <fill>
      <patternFill patternType="solid">
        <fgColor rgb="F0FFF0"/>
      </patternFill>
    </fill>
    <fill>
      <patternFill patternType="solid">
        <fgColor rgb="FAF7F0"/>
      </patternFill>
    </fill>
    <fill>
      <patternFill patternType="solid">
        <fgColor rgb="FFFFFF"/>
      </patternFill>
    </fill>
    <fill>
      <patternFill patternType="solid">
        <fgColor rgb="FFEBEE"/>
      </patternFill>
    </fill>
    <fill>
      <patternFill patternType="solid">
        <fgColor rgb="FFF5F5"/>
      </patternFill>
    </fill>
    <fill>
      <patternFill patternType="solid">
        <fgColor rgb="C8A23C"/>
      </patternFill>
    </fill>
  </fills>
  <borders count="4">
    <border>
      <left/>
      <right/>
      <top/>
      <bottom/>
      <diagonal/>
    </border>
    <border>
      <left style="thin">
        <color rgb="C8A23C"/>
      </left>
      <right style="thin">
        <color rgb="C8A23C"/>
      </right>
      <top style="thin">
        <color rgb="C8A23C"/>
      </top>
      <bottom style="thin">
        <color rgb="C8A23C"/>
      </bottom>
      <diagonal/>
    </border>
    <border>
      <left style="medium">
        <color rgb="1A3A2A"/>
      </left>
      <right style="medium">
        <color rgb="1A3A2A"/>
      </right>
      <top style="medium">
        <color rgb="1A3A2A"/>
      </top>
      <bottom style="medium">
        <color rgb="1A3A2A"/>
      </bottom>
      <diagonal/>
    </border>
    <border>
      <left style="hair">
        <color rgb="C8A23C"/>
      </left>
      <right style="hair">
        <color rgb="C8A23C"/>
      </right>
      <top style="hair">
        <color rgb="C8A23C"/>
      </top>
      <bottom style="hair">
        <color rgb="C8A23C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1" xfId="0" applyFont="1" applyBorder="1"/>
    <xf numFmtId="1" fontId="5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5" borderId="0" xfId="0" applyFont="1" applyFill="1"/>
    <xf numFmtId="164" fontId="5" fillId="6" borderId="1" xfId="0" applyNumberFormat="1" applyFont="1" applyFill="1" applyBorder="1" applyAlignment="1">
      <alignment horizontal="right"/>
    </xf>
    <xf numFmtId="0" fontId="4" fillId="7" borderId="1" xfId="0" applyFont="1" applyFill="1" applyBorder="1"/>
    <xf numFmtId="165" fontId="6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0" fontId="4" fillId="8" borderId="1" xfId="0" applyFont="1" applyFill="1" applyBorder="1"/>
    <xf numFmtId="165" fontId="6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wrapText="1"/>
    </xf>
    <xf numFmtId="0" fontId="10" fillId="0" borderId="0" xfId="0" applyFont="1"/>
    <xf numFmtId="164" fontId="10" fillId="4" borderId="2" xfId="0" applyNumberFormat="1" applyFont="1" applyFill="1" applyBorder="1" applyAlignment="1">
      <alignment horizontal="right"/>
    </xf>
    <xf numFmtId="0" fontId="3" fillId="9" borderId="1" xfId="0" applyFont="1" applyFill="1" applyBorder="1"/>
    <xf numFmtId="0" fontId="11" fillId="7" borderId="3" xfId="0" applyFont="1" applyFill="1" applyBorder="1"/>
    <xf numFmtId="165" fontId="12" fillId="7" borderId="3" xfId="0" applyNumberFormat="1" applyFont="1" applyFill="1" applyBorder="1" applyAlignment="1">
      <alignment horizontal="center"/>
    </xf>
    <xf numFmtId="164" fontId="11" fillId="7" borderId="3" xfId="0" applyNumberFormat="1" applyFont="1" applyFill="1" applyBorder="1" applyAlignment="1">
      <alignment horizontal="right"/>
    </xf>
    <xf numFmtId="164" fontId="5" fillId="10" borderId="1" xfId="0" applyNumberFormat="1" applyFont="1" applyFill="1" applyBorder="1" applyAlignment="1">
      <alignment horizontal="right"/>
    </xf>
    <xf numFmtId="0" fontId="11" fillId="8" borderId="3" xfId="0" applyFont="1" applyFill="1" applyBorder="1"/>
    <xf numFmtId="165" fontId="12" fillId="8" borderId="3" xfId="0" applyNumberFormat="1" applyFont="1" applyFill="1" applyBorder="1" applyAlignment="1">
      <alignment horizontal="center"/>
    </xf>
    <xf numFmtId="164" fontId="11" fillId="8" borderId="3" xfId="0" applyNumberFormat="1" applyFont="1" applyFill="1" applyBorder="1" applyAlignment="1">
      <alignment horizontal="right"/>
    </xf>
    <xf numFmtId="0" fontId="13" fillId="5" borderId="0" xfId="0" applyFont="1" applyFill="1" applyAlignment="1">
      <alignment horizontal="center"/>
    </xf>
    <xf numFmtId="0" fontId="3" fillId="11" borderId="2" xfId="0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/>
    <xf numFmtId="164" fontId="3" fillId="11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/>
    <xf numFmtId="0" fontId="8" fillId="5" borderId="0" xfId="0" applyFont="1" applyFill="1" applyAlignment="1">
      <alignment horizontal="center" wrapText="1"/>
    </xf>
    <xf numFmtId="0" fontId="1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vertical="top" wrapText="1"/>
    </xf>
    <xf numFmtId="0" fontId="1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vertical="top" wrapText="1"/>
    </xf>
    <xf numFmtId="0" fontId="14" fillId="7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3A2A"/>
    <pageSetUpPr fitToPage="1"/>
  </sheetPr>
  <dimension ref="B1:H51"/>
  <sheetFormatPr defaultRowHeight="15" outlineLevelRow="0" outlineLevelCol="0" x14ac:dyDescent="55"/>
  <cols>
    <col min="1" max="1" width="3" customWidth="1"/>
    <col min="2" max="2" width="38" customWidth="1"/>
    <col min="3" max="3" width="14" customWidth="1"/>
    <col min="4" max="4" width="18" customWidth="1"/>
    <col min="5" max="5" width="3" customWidth="1"/>
    <col min="6" max="6" width="22" customWidth="1"/>
    <col min="7" max="7" width="16" customWidth="1"/>
    <col min="8" max="8" width="20" customWidth="1"/>
  </cols>
  <sheetData>
    <row r="1" spans="2:4" x14ac:dyDescent="0.25">
      <c r="B1" s="1" t="s">
        <v>0</v>
      </c>
      <c r="C1" s="1"/>
      <c r="D1" s="1"/>
    </row>
    <row r="2" spans="2:4" x14ac:dyDescent="0.25">
      <c r="B2" s="2" t="s">
        <v>1</v>
      </c>
      <c r="C2" s="2"/>
      <c r="D2" s="2"/>
    </row>
    <row r="4" spans="2:4" x14ac:dyDescent="0.25">
      <c r="B4" s="3" t="s">
        <v>2</v>
      </c>
      <c r="C4" s="3"/>
      <c r="D4" s="3"/>
    </row>
    <row r="5" spans="2:4" x14ac:dyDescent="0.25">
      <c r="B5" s="4" t="s">
        <v>3</v>
      </c>
      <c r="D5" s="5" t="s">
        <v>4</v>
      </c>
    </row>
    <row r="6" spans="2:4" x14ac:dyDescent="0.25">
      <c r="B6" s="4" t="s">
        <v>5</v>
      </c>
      <c r="D6" s="6">
        <v>2024</v>
      </c>
    </row>
    <row r="8" spans="2:8" x14ac:dyDescent="0.25">
      <c r="B8" s="7" t="s">
        <v>6</v>
      </c>
      <c r="C8" s="7"/>
      <c r="D8" s="7"/>
      <c r="F8" s="8" t="s">
        <v>7</v>
      </c>
      <c r="G8" s="8"/>
      <c r="H8" s="8"/>
    </row>
    <row r="9" spans="2:8" x14ac:dyDescent="0.25">
      <c r="B9" s="9" t="s">
        <v>8</v>
      </c>
      <c r="C9" s="10" t="s">
        <v>9</v>
      </c>
      <c r="D9" s="11" t="s">
        <v>10</v>
      </c>
      <c r="F9" s="12" t="s">
        <v>11</v>
      </c>
      <c r="G9" s="12" t="s">
        <v>12</v>
      </c>
      <c r="H9" s="12" t="s">
        <v>13</v>
      </c>
    </row>
    <row r="10" spans="2:8" x14ac:dyDescent="0.25">
      <c r="B10" s="4" t="s">
        <v>14</v>
      </c>
      <c r="C10" s="10" t="s">
        <v>15</v>
      </c>
      <c r="D10" s="13">
        <v>0</v>
      </c>
      <c r="F10" s="14" t="s">
        <v>16</v>
      </c>
      <c r="G10" s="15">
        <f>IF(D17=0,0,D48/D17)</f>
      </c>
      <c r="H10" s="16" t="s">
        <v>17</v>
      </c>
    </row>
    <row r="11" spans="2:8" x14ac:dyDescent="0.25">
      <c r="B11" s="4" t="s">
        <v>18</v>
      </c>
      <c r="C11" s="10" t="s">
        <v>19</v>
      </c>
      <c r="D11" s="13">
        <v>0</v>
      </c>
      <c r="F11" s="17" t="s">
        <v>20</v>
      </c>
      <c r="G11" s="18">
        <f>IF(D17=0,0,D46/D17)</f>
      </c>
      <c r="H11" s="19" t="s">
        <v>21</v>
      </c>
    </row>
    <row r="12" spans="2:8" x14ac:dyDescent="0.25">
      <c r="B12" s="4" t="s">
        <v>22</v>
      </c>
      <c r="C12" s="10" t="s">
        <v>23</v>
      </c>
      <c r="D12" s="13">
        <v>0</v>
      </c>
      <c r="F12" s="14" t="s">
        <v>24</v>
      </c>
      <c r="G12" s="15">
        <f>IF(D17=0,0,D25/D17)</f>
      </c>
      <c r="H12" s="16" t="s">
        <v>25</v>
      </c>
    </row>
    <row r="13" spans="2:8" x14ac:dyDescent="0.25">
      <c r="B13" s="4" t="s">
        <v>26</v>
      </c>
      <c r="C13" s="10" t="s">
        <v>27</v>
      </c>
      <c r="D13" s="13">
        <v>0</v>
      </c>
      <c r="F13" s="17" t="s">
        <v>28</v>
      </c>
      <c r="G13" s="18">
        <f>IF(D17=0,0,(D32+D33)/D17)</f>
      </c>
      <c r="H13" s="19" t="s">
        <v>29</v>
      </c>
    </row>
    <row r="14" spans="2:8" x14ac:dyDescent="0.25">
      <c r="B14" s="4" t="s">
        <v>30</v>
      </c>
      <c r="C14" s="10" t="s">
        <v>31</v>
      </c>
      <c r="D14" s="13">
        <v>0</v>
      </c>
      <c r="F14" s="14" t="s">
        <v>32</v>
      </c>
      <c r="G14" s="15">
        <f>IF(D17=0,0,(D34+D26)/D17)</f>
      </c>
      <c r="H14" s="16" t="s">
        <v>33</v>
      </c>
    </row>
    <row r="15" spans="2:8" x14ac:dyDescent="0.25">
      <c r="B15" s="4" t="s">
        <v>34</v>
      </c>
      <c r="C15" s="10" t="s">
        <v>35</v>
      </c>
      <c r="D15" s="13">
        <v>0</v>
      </c>
      <c r="F15" s="17" t="s">
        <v>36</v>
      </c>
      <c r="G15" s="18">
        <f>IF(D17=0,0,(D12+D13+D14)/D17)</f>
      </c>
      <c r="H15" s="19" t="s">
        <v>37</v>
      </c>
    </row>
    <row r="16" spans="2:4" x14ac:dyDescent="0.25">
      <c r="B16" s="4" t="s">
        <v>38</v>
      </c>
      <c r="C16" s="10" t="s">
        <v>39</v>
      </c>
      <c r="D16" s="13">
        <v>0</v>
      </c>
    </row>
    <row r="17" spans="2:4" x14ac:dyDescent="0.25">
      <c r="B17" s="20" t="s">
        <v>40</v>
      </c>
      <c r="C17" s="10" t="s">
        <v>41</v>
      </c>
      <c r="D17" s="21">
        <f>SUM(D10:D16)</f>
      </c>
    </row>
    <row r="18" spans="6:8" x14ac:dyDescent="0.25">
      <c r="F18" s="8" t="s">
        <v>42</v>
      </c>
      <c r="G18" s="8"/>
      <c r="H18" s="8"/>
    </row>
    <row r="19" spans="2:8" x14ac:dyDescent="0.25">
      <c r="B19" s="22" t="s">
        <v>43</v>
      </c>
      <c r="C19" s="22"/>
      <c r="D19" s="22"/>
      <c r="F19" s="12" t="s">
        <v>44</v>
      </c>
      <c r="G19" s="12" t="s">
        <v>45</v>
      </c>
      <c r="H19" s="12" t="s">
        <v>10</v>
      </c>
    </row>
    <row r="20" spans="2:8" x14ac:dyDescent="0.25">
      <c r="B20" s="9" t="s">
        <v>8</v>
      </c>
      <c r="C20" s="10" t="s">
        <v>9</v>
      </c>
      <c r="D20" s="11" t="s">
        <v>10</v>
      </c>
      <c r="F20" s="23" t="s">
        <v>46</v>
      </c>
      <c r="G20" s="24">
        <f>IF(D17=0,0,D21/D17)</f>
      </c>
      <c r="H20" s="25">
        <f>D21</f>
      </c>
    </row>
    <row r="21" spans="2:8" x14ac:dyDescent="0.25">
      <c r="B21" s="4" t="s">
        <v>46</v>
      </c>
      <c r="C21" s="10" t="s">
        <v>47</v>
      </c>
      <c r="D21" s="26">
        <v>0</v>
      </c>
      <c r="F21" s="27" t="s">
        <v>48</v>
      </c>
      <c r="G21" s="28">
        <f>IF(D17=0,0,D22/D17)</f>
      </c>
      <c r="H21" s="29">
        <f>D22</f>
      </c>
    </row>
    <row r="22" spans="2:8" x14ac:dyDescent="0.25">
      <c r="B22" s="4" t="s">
        <v>48</v>
      </c>
      <c r="C22" s="10" t="s">
        <v>49</v>
      </c>
      <c r="D22" s="26">
        <v>0</v>
      </c>
      <c r="F22" s="23" t="s">
        <v>50</v>
      </c>
      <c r="G22" s="24">
        <f>IF(D17=0,0,D23/D17)</f>
      </c>
      <c r="H22" s="25">
        <f>D23</f>
      </c>
    </row>
    <row r="23" spans="2:8" x14ac:dyDescent="0.25">
      <c r="B23" s="4" t="s">
        <v>50</v>
      </c>
      <c r="C23" s="10" t="s">
        <v>51</v>
      </c>
      <c r="D23" s="26">
        <v>0</v>
      </c>
      <c r="F23" s="27" t="s">
        <v>52</v>
      </c>
      <c r="G23" s="28">
        <f>IF(D17=0,0,D24/D17)</f>
      </c>
      <c r="H23" s="29">
        <f>D24</f>
      </c>
    </row>
    <row r="24" spans="2:8" x14ac:dyDescent="0.25">
      <c r="B24" s="4" t="s">
        <v>52</v>
      </c>
      <c r="C24" s="10" t="s">
        <v>53</v>
      </c>
      <c r="D24" s="26">
        <v>0</v>
      </c>
      <c r="F24" s="23" t="s">
        <v>54</v>
      </c>
      <c r="G24" s="24">
        <f>IF(D17=0,0,D25/D17)</f>
      </c>
      <c r="H24" s="25">
        <f>D25</f>
      </c>
    </row>
    <row r="25" spans="2:8" x14ac:dyDescent="0.25">
      <c r="B25" s="4" t="s">
        <v>54</v>
      </c>
      <c r="C25" s="10" t="s">
        <v>55</v>
      </c>
      <c r="D25" s="26">
        <v>0</v>
      </c>
      <c r="F25" s="27" t="s">
        <v>56</v>
      </c>
      <c r="G25" s="28">
        <f>IF(D17=0,0,D26/D17)</f>
      </c>
      <c r="H25" s="29">
        <f>D26</f>
      </c>
    </row>
    <row r="26" spans="2:8" x14ac:dyDescent="0.25">
      <c r="B26" s="4" t="s">
        <v>56</v>
      </c>
      <c r="C26" s="10" t="s">
        <v>57</v>
      </c>
      <c r="D26" s="26">
        <v>0</v>
      </c>
      <c r="F26" s="23" t="s">
        <v>58</v>
      </c>
      <c r="G26" s="24">
        <f>IF(D17=0,0,D27/D17)</f>
      </c>
      <c r="H26" s="25">
        <f>D27</f>
      </c>
    </row>
    <row r="27" spans="2:8" x14ac:dyDescent="0.25">
      <c r="B27" s="4" t="s">
        <v>58</v>
      </c>
      <c r="C27" s="10" t="s">
        <v>59</v>
      </c>
      <c r="D27" s="26">
        <v>0</v>
      </c>
      <c r="F27" s="27" t="s">
        <v>60</v>
      </c>
      <c r="G27" s="28">
        <f>IF(D17=0,0,D28/D17)</f>
      </c>
      <c r="H27" s="29">
        <f>D28</f>
      </c>
    </row>
    <row r="28" spans="2:8" x14ac:dyDescent="0.25">
      <c r="B28" s="4" t="s">
        <v>60</v>
      </c>
      <c r="C28" s="10" t="s">
        <v>61</v>
      </c>
      <c r="D28" s="26">
        <v>0</v>
      </c>
      <c r="F28" s="23" t="s">
        <v>62</v>
      </c>
      <c r="G28" s="24">
        <f>IF(D17=0,0,D29/D17)</f>
      </c>
      <c r="H28" s="25">
        <f>D29</f>
      </c>
    </row>
    <row r="29" spans="2:8" x14ac:dyDescent="0.25">
      <c r="B29" s="4" t="s">
        <v>62</v>
      </c>
      <c r="C29" s="10" t="s">
        <v>63</v>
      </c>
      <c r="D29" s="26">
        <v>0</v>
      </c>
      <c r="F29" s="27" t="s">
        <v>64</v>
      </c>
      <c r="G29" s="28">
        <f>IF(D17=0,0,D30/D17)</f>
      </c>
      <c r="H29" s="29">
        <f>D30</f>
      </c>
    </row>
    <row r="30" spans="2:8" x14ac:dyDescent="0.25">
      <c r="B30" s="4" t="s">
        <v>64</v>
      </c>
      <c r="C30" s="10" t="s">
        <v>65</v>
      </c>
      <c r="D30" s="26">
        <v>0</v>
      </c>
      <c r="F30" s="23" t="s">
        <v>66</v>
      </c>
      <c r="G30" s="24">
        <f>IF(D17=0,0,D31/D17)</f>
      </c>
      <c r="H30" s="25">
        <f>D31</f>
      </c>
    </row>
    <row r="31" spans="2:8" x14ac:dyDescent="0.25">
      <c r="B31" s="4" t="s">
        <v>66</v>
      </c>
      <c r="C31" s="10" t="s">
        <v>67</v>
      </c>
      <c r="D31" s="26">
        <v>0</v>
      </c>
      <c r="F31" s="27" t="s">
        <v>68</v>
      </c>
      <c r="G31" s="28">
        <f>IF(D17=0,0,D32/D17)</f>
      </c>
      <c r="H31" s="29">
        <f>D32</f>
      </c>
    </row>
    <row r="32" spans="2:8" x14ac:dyDescent="0.25">
      <c r="B32" s="4" t="s">
        <v>68</v>
      </c>
      <c r="C32" s="10" t="s">
        <v>69</v>
      </c>
      <c r="D32" s="26">
        <v>0</v>
      </c>
      <c r="F32" s="23" t="s">
        <v>70</v>
      </c>
      <c r="G32" s="24">
        <f>IF(D17=0,0,D33/D17)</f>
      </c>
      <c r="H32" s="25">
        <f>D33</f>
      </c>
    </row>
    <row r="33" spans="2:8" x14ac:dyDescent="0.25">
      <c r="B33" s="4" t="s">
        <v>70</v>
      </c>
      <c r="C33" s="10" t="s">
        <v>71</v>
      </c>
      <c r="D33" s="26">
        <v>0</v>
      </c>
      <c r="F33" s="27" t="s">
        <v>72</v>
      </c>
      <c r="G33" s="28">
        <f>IF(D17=0,0,D34/D17)</f>
      </c>
      <c r="H33" s="29">
        <f>D34</f>
      </c>
    </row>
    <row r="34" spans="2:8" x14ac:dyDescent="0.25">
      <c r="B34" s="4" t="s">
        <v>72</v>
      </c>
      <c r="C34" s="10" t="s">
        <v>73</v>
      </c>
      <c r="D34" s="26">
        <v>0</v>
      </c>
      <c r="F34" s="23" t="s">
        <v>74</v>
      </c>
      <c r="G34" s="24">
        <f>IF(D17=0,0,D35/D17)</f>
      </c>
      <c r="H34" s="25">
        <f>D35</f>
      </c>
    </row>
    <row r="35" spans="2:8" x14ac:dyDescent="0.25">
      <c r="B35" s="4" t="s">
        <v>74</v>
      </c>
      <c r="C35" s="10" t="s">
        <v>75</v>
      </c>
      <c r="D35" s="26">
        <v>0</v>
      </c>
      <c r="F35" s="27" t="s">
        <v>76</v>
      </c>
      <c r="G35" s="28">
        <f>IF(D17=0,0,D36/D17)</f>
      </c>
      <c r="H35" s="29">
        <f>D36</f>
      </c>
    </row>
    <row r="36" spans="2:8" x14ac:dyDescent="0.25">
      <c r="B36" s="4" t="s">
        <v>76</v>
      </c>
      <c r="C36" s="10" t="s">
        <v>77</v>
      </c>
      <c r="D36" s="26">
        <v>0</v>
      </c>
      <c r="F36" s="23" t="s">
        <v>78</v>
      </c>
      <c r="G36" s="24">
        <f>IF(D17=0,0,D37/D17)</f>
      </c>
      <c r="H36" s="25">
        <f>D37</f>
      </c>
    </row>
    <row r="37" spans="2:8" x14ac:dyDescent="0.25">
      <c r="B37" s="4" t="s">
        <v>78</v>
      </c>
      <c r="C37" s="10" t="s">
        <v>79</v>
      </c>
      <c r="D37" s="26">
        <v>0</v>
      </c>
      <c r="F37" s="27" t="s">
        <v>80</v>
      </c>
      <c r="G37" s="28">
        <f>IF(D17=0,0,D38/D17)</f>
      </c>
      <c r="H37" s="29">
        <f>D38</f>
      </c>
    </row>
    <row r="38" spans="2:8" x14ac:dyDescent="0.25">
      <c r="B38" s="4" t="s">
        <v>80</v>
      </c>
      <c r="C38" s="10" t="s">
        <v>81</v>
      </c>
      <c r="D38" s="26">
        <v>0</v>
      </c>
      <c r="F38" s="23" t="s">
        <v>82</v>
      </c>
      <c r="G38" s="24">
        <f>IF(D17=0,0,D39/D17)</f>
      </c>
      <c r="H38" s="25">
        <f>D39</f>
      </c>
    </row>
    <row r="39" spans="2:8" x14ac:dyDescent="0.25">
      <c r="B39" s="4" t="s">
        <v>82</v>
      </c>
      <c r="C39" s="10" t="s">
        <v>83</v>
      </c>
      <c r="D39" s="26">
        <v>0</v>
      </c>
      <c r="F39" s="27" t="s">
        <v>84</v>
      </c>
      <c r="G39" s="28">
        <f>IF(D17=0,0,D40/D17)</f>
      </c>
      <c r="H39" s="29">
        <f>D40</f>
      </c>
    </row>
    <row r="40" spans="2:8" x14ac:dyDescent="0.25">
      <c r="B40" s="4" t="s">
        <v>84</v>
      </c>
      <c r="C40" s="10" t="s">
        <v>85</v>
      </c>
      <c r="D40" s="26">
        <v>0</v>
      </c>
      <c r="F40" s="23" t="s">
        <v>86</v>
      </c>
      <c r="G40" s="24">
        <f>IF(D17=0,0,D41/D17)</f>
      </c>
      <c r="H40" s="25">
        <f>D41</f>
      </c>
    </row>
    <row r="41" spans="2:8" x14ac:dyDescent="0.25">
      <c r="B41" s="4" t="s">
        <v>86</v>
      </c>
      <c r="C41" s="10" t="s">
        <v>87</v>
      </c>
      <c r="D41" s="26">
        <v>0</v>
      </c>
      <c r="F41" s="27" t="s">
        <v>88</v>
      </c>
      <c r="G41" s="28">
        <f>IF(D17=0,0,D42/D17)</f>
      </c>
      <c r="H41" s="29">
        <f>D42</f>
      </c>
    </row>
    <row r="42" spans="2:8" x14ac:dyDescent="0.25">
      <c r="B42" s="4" t="s">
        <v>88</v>
      </c>
      <c r="C42" s="10" t="s">
        <v>89</v>
      </c>
      <c r="D42" s="26">
        <v>0</v>
      </c>
      <c r="F42" s="23" t="s">
        <v>90</v>
      </c>
      <c r="G42" s="24">
        <f>IF(D17=0,0,D43/D17)</f>
      </c>
      <c r="H42" s="25">
        <f>D43</f>
      </c>
    </row>
    <row r="43" spans="2:8" x14ac:dyDescent="0.25">
      <c r="B43" s="4" t="s">
        <v>90</v>
      </c>
      <c r="C43" s="10" t="s">
        <v>91</v>
      </c>
      <c r="D43" s="26">
        <v>0</v>
      </c>
      <c r="F43" s="27" t="s">
        <v>92</v>
      </c>
      <c r="G43" s="28">
        <f>IF(D17=0,0,D44/D17)</f>
      </c>
      <c r="H43" s="29">
        <f>D44</f>
      </c>
    </row>
    <row r="44" spans="2:8" x14ac:dyDescent="0.25">
      <c r="B44" s="4" t="s">
        <v>92</v>
      </c>
      <c r="C44" s="10" t="s">
        <v>93</v>
      </c>
      <c r="D44" s="26">
        <v>0</v>
      </c>
      <c r="F44" s="23" t="s">
        <v>94</v>
      </c>
      <c r="G44" s="24">
        <f>IF(D17=0,0,D45/D17)</f>
      </c>
      <c r="H44" s="25">
        <f>D45</f>
      </c>
    </row>
    <row r="45" spans="2:4" x14ac:dyDescent="0.25">
      <c r="B45" s="4" t="s">
        <v>94</v>
      </c>
      <c r="C45" s="10" t="s">
        <v>95</v>
      </c>
      <c r="D45" s="26">
        <v>0</v>
      </c>
    </row>
    <row r="46" spans="2:8" x14ac:dyDescent="0.25">
      <c r="B46" s="20" t="s">
        <v>96</v>
      </c>
      <c r="C46" s="10" t="s">
        <v>97</v>
      </c>
      <c r="D46" s="21">
        <f>SUM(D21:D45)</f>
      </c>
      <c r="F46" s="30" t="s">
        <v>98</v>
      </c>
      <c r="G46" s="30"/>
      <c r="H46" s="30"/>
    </row>
    <row r="47" spans="6:8" x14ac:dyDescent="0.25">
      <c r="F47" s="31">
        <f>IF(D17=0,"N/A",IF(D48/D17&gt;=0.2,"HEALTHY",IF(D48/D17&gt;=0.05,"THIN MARGIN","BELOW BREAKEVEN")))</f>
      </c>
      <c r="G47" s="31"/>
      <c r="H47" s="32">
        <f>IF(D17=0,0,D48/D17)</f>
      </c>
    </row>
    <row r="48" spans="2:4" x14ac:dyDescent="0.25">
      <c r="B48" s="33" t="s">
        <v>99</v>
      </c>
      <c r="C48" s="33"/>
      <c r="D48" s="34">
        <f>D17-D46</f>
      </c>
    </row>
    <row r="50" spans="2:4" x14ac:dyDescent="0.25">
      <c r="B50" s="35" t="s">
        <v>100</v>
      </c>
      <c r="C50" s="35"/>
      <c r="D50" s="35"/>
    </row>
    <row r="51" spans="2:4" x14ac:dyDescent="0.25">
      <c r="B51" s="36" t="s">
        <v>101</v>
      </c>
      <c r="C51" s="36"/>
      <c r="D51" s="36"/>
    </row>
  </sheetData>
  <mergeCells count="12">
    <mergeCell ref="B1:D1"/>
    <mergeCell ref="B2:D2"/>
    <mergeCell ref="B4:D4"/>
    <mergeCell ref="B8:D8"/>
    <mergeCell ref="F8:H8"/>
    <mergeCell ref="F18:H18"/>
    <mergeCell ref="B19:D19"/>
    <mergeCell ref="F46:H46"/>
    <mergeCell ref="F47:G47"/>
    <mergeCell ref="B48:C48"/>
    <mergeCell ref="B50:D50"/>
    <mergeCell ref="B51:D51"/>
  </mergeCells>
  <dataValidations count="2">
    <dataValidation type="list" allowBlank="1" sqref="D5">
      <formula1>"Cattle Ranch,Dairy,Row Crop,Specialty Crop,Poultry,Hog/Swine,Hay &amp; Forage,Timber,Vineyard/Winery,Diversified"</formula1>
    </dataValidation>
    <dataValidation type="list" allowBlank="1" sqref="D6">
      <formula1>"2025,2024,2023,2022"</formula1>
    </dataValidation>
  </dataValidations>
  <pageSetup paperSize="1" orientation="portrait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8A23C"/>
  </sheetPr>
  <dimension ref="B1:J14"/>
  <sheetFormatPr defaultRowHeight="15" outlineLevelRow="0" outlineLevelCol="0" x14ac:dyDescent="55"/>
  <cols>
    <col min="1" max="1" width="3" customWidth="1"/>
    <col min="2" max="2" width="24" customWidth="1"/>
    <col min="3" max="6" width="14" customWidth="1"/>
    <col min="7" max="9" width="16" customWidth="1"/>
    <col min="10" max="10" width="20" customWidth="1"/>
  </cols>
  <sheetData>
    <row r="1" spans="2:10" x14ac:dyDescent="0.25">
      <c r="B1" s="37" t="s">
        <v>102</v>
      </c>
      <c r="C1" s="37"/>
      <c r="D1" s="37"/>
      <c r="E1" s="37"/>
      <c r="F1" s="37"/>
      <c r="G1" s="37"/>
      <c r="H1" s="37"/>
      <c r="I1" s="37"/>
      <c r="J1" s="37"/>
    </row>
    <row r="2" spans="2:10" x14ac:dyDescent="0.25">
      <c r="B2" s="2" t="s">
        <v>103</v>
      </c>
      <c r="C2" s="2"/>
      <c r="D2" s="2"/>
      <c r="E2" s="2"/>
      <c r="F2" s="2"/>
      <c r="G2" s="2"/>
      <c r="H2" s="2"/>
      <c r="I2" s="2"/>
      <c r="J2" s="2"/>
    </row>
    <row r="4" spans="2:10" x14ac:dyDescent="0.25">
      <c r="B4" s="38" t="s">
        <v>3</v>
      </c>
      <c r="C4" s="38" t="s">
        <v>104</v>
      </c>
      <c r="D4" s="38" t="s">
        <v>105</v>
      </c>
      <c r="E4" s="38" t="s">
        <v>106</v>
      </c>
      <c r="F4" s="38" t="s">
        <v>107</v>
      </c>
      <c r="G4" s="38" t="s">
        <v>108</v>
      </c>
      <c r="H4" s="38" t="s">
        <v>109</v>
      </c>
      <c r="I4" s="38" t="s">
        <v>110</v>
      </c>
      <c r="J4" s="38" t="s">
        <v>111</v>
      </c>
    </row>
    <row r="5" ht="30" customHeight="1" spans="2:10" x14ac:dyDescent="0.25">
      <c r="B5" s="39" t="s">
        <v>4</v>
      </c>
      <c r="C5" s="40" t="s">
        <v>112</v>
      </c>
      <c r="D5" s="40" t="s">
        <v>58</v>
      </c>
      <c r="E5" s="40" t="s">
        <v>113</v>
      </c>
      <c r="F5" s="40" t="s">
        <v>114</v>
      </c>
      <c r="G5" s="40" t="s">
        <v>115</v>
      </c>
      <c r="H5" s="40" t="s">
        <v>116</v>
      </c>
      <c r="I5" s="40" t="s">
        <v>117</v>
      </c>
      <c r="J5" s="41" t="s">
        <v>118</v>
      </c>
    </row>
    <row r="6" ht="30" customHeight="1" spans="2:10" x14ac:dyDescent="0.25">
      <c r="B6" s="42" t="s">
        <v>119</v>
      </c>
      <c r="C6" s="43" t="s">
        <v>120</v>
      </c>
      <c r="D6" s="43" t="s">
        <v>58</v>
      </c>
      <c r="E6" s="43" t="s">
        <v>114</v>
      </c>
      <c r="F6" s="43" t="s">
        <v>121</v>
      </c>
      <c r="G6" s="43" t="s">
        <v>122</v>
      </c>
      <c r="H6" s="43" t="s">
        <v>123</v>
      </c>
      <c r="I6" s="43" t="s">
        <v>124</v>
      </c>
      <c r="J6" s="44" t="s">
        <v>125</v>
      </c>
    </row>
    <row r="7" ht="30" customHeight="1" spans="2:10" x14ac:dyDescent="0.25">
      <c r="B7" s="39" t="s">
        <v>126</v>
      </c>
      <c r="C7" s="40" t="s">
        <v>127</v>
      </c>
      <c r="D7" s="40" t="s">
        <v>128</v>
      </c>
      <c r="E7" s="40" t="s">
        <v>129</v>
      </c>
      <c r="F7" s="40" t="s">
        <v>48</v>
      </c>
      <c r="G7" s="40" t="s">
        <v>130</v>
      </c>
      <c r="H7" s="40" t="s">
        <v>117</v>
      </c>
      <c r="I7" s="40" t="s">
        <v>131</v>
      </c>
      <c r="J7" s="41" t="s">
        <v>132</v>
      </c>
    </row>
    <row r="8" ht="30" customHeight="1" spans="2:10" x14ac:dyDescent="0.25">
      <c r="B8" s="42" t="s">
        <v>133</v>
      </c>
      <c r="C8" s="43" t="s">
        <v>134</v>
      </c>
      <c r="D8" s="43" t="s">
        <v>114</v>
      </c>
      <c r="E8" s="43" t="s">
        <v>135</v>
      </c>
      <c r="F8" s="43" t="s">
        <v>86</v>
      </c>
      <c r="G8" s="43" t="s">
        <v>136</v>
      </c>
      <c r="H8" s="43" t="s">
        <v>137</v>
      </c>
      <c r="I8" s="43" t="s">
        <v>138</v>
      </c>
      <c r="J8" s="44" t="s">
        <v>139</v>
      </c>
    </row>
    <row r="9" ht="30" customHeight="1" spans="2:10" x14ac:dyDescent="0.25">
      <c r="B9" s="39" t="s">
        <v>140</v>
      </c>
      <c r="C9" s="40" t="s">
        <v>141</v>
      </c>
      <c r="D9" s="40" t="s">
        <v>58</v>
      </c>
      <c r="E9" s="40" t="s">
        <v>90</v>
      </c>
      <c r="F9" s="40" t="s">
        <v>114</v>
      </c>
      <c r="G9" s="40" t="s">
        <v>142</v>
      </c>
      <c r="H9" s="40" t="s">
        <v>116</v>
      </c>
      <c r="I9" s="40" t="s">
        <v>143</v>
      </c>
      <c r="J9" s="41" t="s">
        <v>144</v>
      </c>
    </row>
    <row r="10" ht="30" customHeight="1" spans="2:10" x14ac:dyDescent="0.25">
      <c r="B10" s="42" t="s">
        <v>145</v>
      </c>
      <c r="C10" s="43" t="s">
        <v>146</v>
      </c>
      <c r="D10" s="43" t="s">
        <v>58</v>
      </c>
      <c r="E10" s="43" t="s">
        <v>113</v>
      </c>
      <c r="F10" s="43" t="s">
        <v>147</v>
      </c>
      <c r="G10" s="43" t="s">
        <v>148</v>
      </c>
      <c r="H10" s="43" t="s">
        <v>116</v>
      </c>
      <c r="I10" s="43" t="s">
        <v>149</v>
      </c>
      <c r="J10" s="44" t="s">
        <v>150</v>
      </c>
    </row>
    <row r="11" ht="30" customHeight="1" spans="2:10" x14ac:dyDescent="0.25">
      <c r="B11" s="39" t="s">
        <v>151</v>
      </c>
      <c r="C11" s="40" t="s">
        <v>152</v>
      </c>
      <c r="D11" s="40" t="s">
        <v>128</v>
      </c>
      <c r="E11" s="40" t="s">
        <v>147</v>
      </c>
      <c r="F11" s="40" t="s">
        <v>121</v>
      </c>
      <c r="G11" s="40" t="s">
        <v>153</v>
      </c>
      <c r="H11" s="40" t="s">
        <v>154</v>
      </c>
      <c r="I11" s="40" t="s">
        <v>149</v>
      </c>
      <c r="J11" s="41" t="s">
        <v>155</v>
      </c>
    </row>
    <row r="12" ht="30" customHeight="1" spans="2:10" x14ac:dyDescent="0.25">
      <c r="B12" s="42" t="s">
        <v>156</v>
      </c>
      <c r="C12" s="43" t="s">
        <v>157</v>
      </c>
      <c r="D12" s="43" t="s">
        <v>158</v>
      </c>
      <c r="E12" s="43" t="s">
        <v>114</v>
      </c>
      <c r="F12" s="43" t="s">
        <v>159</v>
      </c>
      <c r="G12" s="43" t="s">
        <v>160</v>
      </c>
      <c r="H12" s="43" t="s">
        <v>161</v>
      </c>
      <c r="I12" s="43" t="s">
        <v>162</v>
      </c>
      <c r="J12" s="44" t="s">
        <v>163</v>
      </c>
    </row>
    <row r="13" ht="30" customHeight="1" spans="2:10" x14ac:dyDescent="0.25">
      <c r="B13" s="39" t="s">
        <v>164</v>
      </c>
      <c r="C13" s="40" t="s">
        <v>165</v>
      </c>
      <c r="D13" s="40" t="s">
        <v>114</v>
      </c>
      <c r="E13" s="40" t="s">
        <v>86</v>
      </c>
      <c r="F13" s="40" t="s">
        <v>158</v>
      </c>
      <c r="G13" s="40" t="s">
        <v>166</v>
      </c>
      <c r="H13" s="40" t="s">
        <v>167</v>
      </c>
      <c r="I13" s="40" t="s">
        <v>168</v>
      </c>
      <c r="J13" s="41" t="s">
        <v>169</v>
      </c>
    </row>
    <row r="14" ht="30" customHeight="1" spans="2:10" x14ac:dyDescent="0.25">
      <c r="B14" s="42" t="s">
        <v>170</v>
      </c>
      <c r="C14" s="43" t="s">
        <v>171</v>
      </c>
      <c r="D14" s="43" t="s">
        <v>58</v>
      </c>
      <c r="E14" s="43" t="s">
        <v>114</v>
      </c>
      <c r="F14" s="43" t="s">
        <v>121</v>
      </c>
      <c r="G14" s="43" t="s">
        <v>172</v>
      </c>
      <c r="H14" s="43" t="s">
        <v>173</v>
      </c>
      <c r="I14" s="43" t="s">
        <v>174</v>
      </c>
      <c r="J14" s="44" t="s">
        <v>175</v>
      </c>
    </row>
  </sheetData>
  <mergeCells count="2">
    <mergeCell ref="B1:J1"/>
    <mergeCell ref="B2:J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4A6741"/>
  </sheetPr>
  <dimension ref="B1:D17"/>
  <sheetFormatPr defaultRowHeight="15" outlineLevelRow="0" outlineLevelCol="0" x14ac:dyDescent="55"/>
  <cols>
    <col min="1" max="1" width="3" customWidth="1"/>
    <col min="2" max="2" width="25" customWidth="1"/>
    <col min="3" max="3" width="55" customWidth="1"/>
    <col min="4" max="4" width="30" customWidth="1"/>
  </cols>
  <sheetData>
    <row r="1" spans="2:4" x14ac:dyDescent="0.25">
      <c r="B1" s="37" t="s">
        <v>176</v>
      </c>
      <c r="C1" s="37"/>
      <c r="D1" s="37"/>
    </row>
    <row r="2" spans="2:4" x14ac:dyDescent="0.25">
      <c r="B2" s="2" t="s">
        <v>177</v>
      </c>
      <c r="C2" s="2"/>
      <c r="D2" s="2"/>
    </row>
    <row r="4" ht="45" customHeight="1" spans="2:4" x14ac:dyDescent="0.25">
      <c r="B4" s="45" t="s">
        <v>178</v>
      </c>
      <c r="C4" s="46" t="s">
        <v>179</v>
      </c>
      <c r="D4" s="47" t="s">
        <v>180</v>
      </c>
    </row>
    <row r="5" ht="45" customHeight="1" spans="2:4" x14ac:dyDescent="0.25">
      <c r="B5" s="45" t="s">
        <v>181</v>
      </c>
      <c r="C5" s="46" t="s">
        <v>182</v>
      </c>
      <c r="D5" s="47" t="s">
        <v>183</v>
      </c>
    </row>
    <row r="6" ht="45" customHeight="1" spans="2:4" x14ac:dyDescent="0.25">
      <c r="B6" s="45" t="s">
        <v>184</v>
      </c>
      <c r="C6" s="46" t="s">
        <v>185</v>
      </c>
      <c r="D6" s="47" t="s">
        <v>186</v>
      </c>
    </row>
    <row r="7" ht="45" customHeight="1" spans="2:4" x14ac:dyDescent="0.25">
      <c r="B7" s="45" t="s">
        <v>187</v>
      </c>
      <c r="C7" s="46" t="s">
        <v>188</v>
      </c>
      <c r="D7" s="47" t="s">
        <v>189</v>
      </c>
    </row>
    <row r="8" ht="45" customHeight="1" spans="2:4" x14ac:dyDescent="0.25">
      <c r="B8" s="45" t="s">
        <v>190</v>
      </c>
      <c r="C8" s="46" t="s">
        <v>191</v>
      </c>
      <c r="D8" s="47" t="s">
        <v>192</v>
      </c>
    </row>
    <row r="9" ht="45" customHeight="1" spans="2:4" x14ac:dyDescent="0.25">
      <c r="B9" s="45" t="s">
        <v>193</v>
      </c>
      <c r="C9" s="46" t="s">
        <v>194</v>
      </c>
      <c r="D9" s="47" t="s">
        <v>195</v>
      </c>
    </row>
    <row r="11" spans="2:4" x14ac:dyDescent="0.25">
      <c r="B11" s="8" t="s">
        <v>196</v>
      </c>
      <c r="C11" s="8"/>
      <c r="D11" s="8"/>
    </row>
    <row r="12" ht="45" customHeight="1" spans="2:4" x14ac:dyDescent="0.25">
      <c r="B12" s="45" t="s">
        <v>197</v>
      </c>
      <c r="C12" s="46" t="s">
        <v>198</v>
      </c>
      <c r="D12" s="47" t="s">
        <v>199</v>
      </c>
    </row>
    <row r="13" ht="45" customHeight="1" spans="2:4" x14ac:dyDescent="0.25">
      <c r="B13" s="45" t="s">
        <v>200</v>
      </c>
      <c r="C13" s="46" t="s">
        <v>201</v>
      </c>
      <c r="D13" s="47" t="s">
        <v>202</v>
      </c>
    </row>
    <row r="14" ht="45" customHeight="1" spans="2:4" x14ac:dyDescent="0.25">
      <c r="B14" s="45" t="s">
        <v>203</v>
      </c>
      <c r="C14" s="46" t="s">
        <v>204</v>
      </c>
      <c r="D14" s="47" t="s">
        <v>205</v>
      </c>
    </row>
    <row r="17" spans="2:4" x14ac:dyDescent="0.25">
      <c r="B17" s="48" t="s">
        <v>206</v>
      </c>
      <c r="C17" s="48"/>
      <c r="D17" s="48"/>
    </row>
  </sheetData>
  <mergeCells count="4">
    <mergeCell ref="B1:D1"/>
    <mergeCell ref="B2:D2"/>
    <mergeCell ref="B11:D11"/>
    <mergeCell ref="B17:D1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F Analysis</vt:lpstr>
      <vt:lpstr>Industry Benchmarks</vt:lpstr>
      <vt:lpstr>Understanding Your Numbers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 Cowgirl Company</dc:creator>
  <dc:title/>
  <dc:subject/>
  <dc:description/>
  <cp:keywords/>
  <cp:category/>
  <cp:lastModifiedBy>Unknown</cp:lastModifiedBy>
  <dcterms:created xsi:type="dcterms:W3CDTF">2026-06-02T08:44:41Z</dcterms:created>
  <dcterms:modified xsi:type="dcterms:W3CDTF">2026-06-02T08:44:41Z</dcterms:modified>
</cp:coreProperties>
</file>